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r-dgesco-maf1\2.CR\Ressources\ressources SES\inégalités et conceptions de la justice sociale\"/>
    </mc:Choice>
  </mc:AlternateContent>
  <bookViews>
    <workbookView xWindow="480" yWindow="30" windowWidth="22110" windowHeight="955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B8" i="1"/>
  <c r="C18" i="1"/>
  <c r="D18" i="1"/>
  <c r="E18" i="1"/>
  <c r="F18" i="1"/>
  <c r="G18" i="1"/>
  <c r="H18" i="1"/>
  <c r="I18" i="1"/>
  <c r="B18" i="1"/>
  <c r="I14" i="1"/>
  <c r="I12" i="1"/>
  <c r="I4" i="1"/>
  <c r="I3" i="1"/>
  <c r="I8" i="1" s="1"/>
</calcChain>
</file>

<file path=xl/sharedStrings.xml><?xml version="1.0" encoding="utf-8"?>
<sst xmlns="http://schemas.openxmlformats.org/spreadsheetml/2006/main" count="16" uniqueCount="10">
  <si>
    <t>Part de mentions TB</t>
  </si>
  <si>
    <t>Cindy</t>
  </si>
  <si>
    <t>Alison</t>
  </si>
  <si>
    <t>Jordan</t>
  </si>
  <si>
    <t>Joséphine</t>
  </si>
  <si>
    <t>Adèle</t>
  </si>
  <si>
    <t>Augustin</t>
  </si>
  <si>
    <t>Total</t>
  </si>
  <si>
    <t>Nombre de candidats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</si>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</sst>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28428639891176E-2"/>
          <c:y val="4.2416399338971546E-2"/>
          <c:w val="0.79970243350040648"/>
          <c:h val="0.86187517391271662"/>
        </c:manualLayout>
      </c:layout>
      <c:lineChart>
        <c:grouping val="standard"/>
        <c:varyColors val="0"/>
        <c:ser>
          <c:idx val="5"/>
          <c:order val="0"/>
          <c:tx>
            <c:v>Adèle</c:v>
          </c:tx>
          <c:marker>
            <c:symbol val="none"/>
          </c:marker>
          <c:dLbls>
            <c:dLbl>
              <c:idx val="6"/>
              <c:layout>
                <c:manualLayout>
                  <c:x val="0.11925049537091482"/>
                  <c:y val="2.5124671916010487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Feuil1!$B$7:$I$7</c:f>
              <c:numCache>
                <c:formatCode>General</c:formatCode>
                <c:ptCount val="8"/>
                <c:pt idx="0">
                  <c:v>16.100000000000001</c:v>
                </c:pt>
                <c:pt idx="1">
                  <c:v>21.1</c:v>
                </c:pt>
                <c:pt idx="2">
                  <c:v>21.7</c:v>
                </c:pt>
                <c:pt idx="3">
                  <c:v>19.2</c:v>
                </c:pt>
                <c:pt idx="4">
                  <c:v>20</c:v>
                </c:pt>
                <c:pt idx="5">
                  <c:v>23.5</c:v>
                </c:pt>
                <c:pt idx="6">
                  <c:v>22.8</c:v>
                </c:pt>
                <c:pt idx="7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0-4C78-888F-7FE7D6D1AACC}"/>
            </c:ext>
          </c:extLst>
        </c:ser>
        <c:ser>
          <c:idx val="4"/>
          <c:order val="1"/>
          <c:tx>
            <c:v>Joséphine</c:v>
          </c:tx>
          <c:marker>
            <c:symbol val="none"/>
          </c:marker>
          <c:dLbls>
            <c:dLbl>
              <c:idx val="6"/>
              <c:layout>
                <c:manualLayout>
                  <c:x val="0.145097572264863"/>
                  <c:y val="0.12885996889277729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Feuil1!$B$6:$I$6</c:f>
              <c:numCache>
                <c:formatCode>General</c:formatCode>
                <c:ptCount val="8"/>
                <c:pt idx="0">
                  <c:v>12.1</c:v>
                </c:pt>
                <c:pt idx="1">
                  <c:v>14.9</c:v>
                </c:pt>
                <c:pt idx="2">
                  <c:v>15.6</c:v>
                </c:pt>
                <c:pt idx="3">
                  <c:v>22</c:v>
                </c:pt>
                <c:pt idx="4">
                  <c:v>23.7</c:v>
                </c:pt>
                <c:pt idx="5">
                  <c:v>21.8</c:v>
                </c:pt>
                <c:pt idx="6">
                  <c:v>22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00-4C78-888F-7FE7D6D1AACC}"/>
            </c:ext>
          </c:extLst>
        </c:ser>
        <c:ser>
          <c:idx val="3"/>
          <c:order val="2"/>
          <c:tx>
            <c:v>Augustin</c:v>
          </c:tx>
          <c:marker>
            <c:symbol val="none"/>
          </c:marker>
          <c:dLbls>
            <c:dLbl>
              <c:idx val="6"/>
              <c:layout>
                <c:manualLayout>
                  <c:x val="0.11344837447256795"/>
                  <c:y val="-5.9659035676096053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Feuil1!$B$5:$I$5</c:f>
              <c:numCache>
                <c:formatCode>General</c:formatCode>
                <c:ptCount val="8"/>
                <c:pt idx="0">
                  <c:v>15.8</c:v>
                </c:pt>
                <c:pt idx="1">
                  <c:v>16.7</c:v>
                </c:pt>
                <c:pt idx="2">
                  <c:v>14.5</c:v>
                </c:pt>
                <c:pt idx="3">
                  <c:v>17.600000000000001</c:v>
                </c:pt>
                <c:pt idx="4">
                  <c:v>17.3</c:v>
                </c:pt>
                <c:pt idx="5">
                  <c:v>18.5</c:v>
                </c:pt>
                <c:pt idx="6">
                  <c:v>18.3</c:v>
                </c:pt>
                <c:pt idx="7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00-4C78-888F-7FE7D6D1AACC}"/>
            </c:ext>
          </c:extLst>
        </c:ser>
        <c:ser>
          <c:idx val="2"/>
          <c:order val="3"/>
          <c:tx>
            <c:v>Alison</c:v>
          </c:tx>
          <c:marker>
            <c:symbol val="none"/>
          </c:marker>
          <c:dLbls>
            <c:dLbl>
              <c:idx val="6"/>
              <c:layout>
                <c:manualLayout>
                  <c:x val="0.11809727777754124"/>
                  <c:y val="9.5511081948089868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Feuil1!$B$4:$I$4</c:f>
              <c:numCache>
                <c:formatCode>General</c:formatCode>
                <c:ptCount val="8"/>
                <c:pt idx="0">
                  <c:v>0.6</c:v>
                </c:pt>
                <c:pt idx="1">
                  <c:v>4.5999999999999996</c:v>
                </c:pt>
                <c:pt idx="2">
                  <c:v>3.3</c:v>
                </c:pt>
                <c:pt idx="3">
                  <c:v>3.6</c:v>
                </c:pt>
                <c:pt idx="4">
                  <c:v>5.6</c:v>
                </c:pt>
                <c:pt idx="5">
                  <c:v>5</c:v>
                </c:pt>
                <c:pt idx="6">
                  <c:v>7.8</c:v>
                </c:pt>
                <c:pt idx="7" formatCode="0.0">
                  <c:v>4.3571428571428568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00-4C78-888F-7FE7D6D1AACC}"/>
            </c:ext>
          </c:extLst>
        </c:ser>
        <c:ser>
          <c:idx val="1"/>
          <c:order val="4"/>
          <c:tx>
            <c:v>Cindy</c:v>
          </c:tx>
          <c:marker>
            <c:symbol val="none"/>
          </c:marker>
          <c:dLbls>
            <c:dLbl>
              <c:idx val="6"/>
              <c:layout>
                <c:manualLayout>
                  <c:x val="0.11605879657215447"/>
                  <c:y val="8.4049771556333253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Feuil1!$B$3:$I$3</c:f>
              <c:numCache>
                <c:formatCode>General</c:formatCode>
                <c:ptCount val="8"/>
                <c:pt idx="0">
                  <c:v>2</c:v>
                </c:pt>
                <c:pt idx="1">
                  <c:v>3.2</c:v>
                </c:pt>
                <c:pt idx="2">
                  <c:v>3.6</c:v>
                </c:pt>
                <c:pt idx="3">
                  <c:v>3</c:v>
                </c:pt>
                <c:pt idx="4">
                  <c:v>8.8000000000000007</c:v>
                </c:pt>
                <c:pt idx="5">
                  <c:v>3.5</c:v>
                </c:pt>
                <c:pt idx="6">
                  <c:v>5.8</c:v>
                </c:pt>
                <c:pt idx="7" formatCode="0.0">
                  <c:v>4.2714285714285714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00-4C78-888F-7FE7D6D1AACC}"/>
            </c:ext>
          </c:extLst>
        </c:ser>
        <c:ser>
          <c:idx val="0"/>
          <c:order val="5"/>
          <c:tx>
            <c:v>Jordan</c:v>
          </c:tx>
          <c:marker>
            <c:symbol val="none"/>
          </c:marker>
          <c:dLbls>
            <c:dLbl>
              <c:idx val="6"/>
              <c:layout>
                <c:manualLayout>
                  <c:x val="0.10934029271188105"/>
                  <c:y val="4.6428745017983865E-2"/>
                </c:manualLayout>
              </c:layout>
              <c:spPr/>
              <c:txPr>
                <a:bodyPr/>
                <a:lstStyle/>
                <a:p>
                  <a:pPr>
                    <a:defRPr sz="1400"/>
                  </a:pPr>
                  <a:endParaRPr lang="fr-FR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00-4C78-888F-7FE7D6D1AAC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Feuil1!$B$1:$I$1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Feuil1!$B$2:$I$2</c:f>
              <c:numCache>
                <c:formatCode>General</c:formatCode>
                <c:ptCount val="8"/>
                <c:pt idx="0">
                  <c:v>2.4</c:v>
                </c:pt>
                <c:pt idx="1">
                  <c:v>2.8</c:v>
                </c:pt>
                <c:pt idx="2">
                  <c:v>2.1</c:v>
                </c:pt>
                <c:pt idx="3">
                  <c:v>2.5</c:v>
                </c:pt>
                <c:pt idx="4">
                  <c:v>2.9</c:v>
                </c:pt>
                <c:pt idx="5">
                  <c:v>2.2000000000000002</c:v>
                </c:pt>
                <c:pt idx="6">
                  <c:v>3.2</c:v>
                </c:pt>
                <c:pt idx="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00-4C78-888F-7FE7D6D1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20736"/>
        <c:axId val="116022272"/>
      </c:lineChart>
      <c:catAx>
        <c:axId val="1160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116022272"/>
        <c:crosses val="autoZero"/>
        <c:auto val="1"/>
        <c:lblAlgn val="ctr"/>
        <c:lblOffset val="100"/>
        <c:noMultiLvlLbl val="0"/>
      </c:catAx>
      <c:valAx>
        <c:axId val="11602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fr-FR"/>
          </a:p>
        </c:txPr>
        <c:crossAx val="116020736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Proportion de mentions TB en fonction du nombre de Jordan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094760882162457"/>
                  <c:y val="-9.114468799508170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-0,0122x + 18,512
R = -0,964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Feuil1!$B$12:$I$12</c:f>
              <c:numCache>
                <c:formatCode>General</c:formatCode>
                <c:ptCount val="8"/>
                <c:pt idx="0">
                  <c:v>1147</c:v>
                </c:pt>
                <c:pt idx="1">
                  <c:v>915</c:v>
                </c:pt>
                <c:pt idx="2">
                  <c:v>701</c:v>
                </c:pt>
                <c:pt idx="3">
                  <c:v>559</c:v>
                </c:pt>
                <c:pt idx="4">
                  <c:v>559</c:v>
                </c:pt>
                <c:pt idx="5">
                  <c:v>456</c:v>
                </c:pt>
                <c:pt idx="6">
                  <c:v>463</c:v>
                </c:pt>
                <c:pt idx="7" formatCode="0">
                  <c:v>247.33999999999651</c:v>
                </c:pt>
              </c:numCache>
            </c:numRef>
          </c:xVal>
          <c:yVal>
            <c:numRef>
              <c:f>Feuil1!$B$8:$I$8</c:f>
              <c:numCache>
                <c:formatCode>0.0</c:formatCode>
                <c:ptCount val="8"/>
                <c:pt idx="0">
                  <c:v>4.9410256410256412</c:v>
                </c:pt>
                <c:pt idx="1">
                  <c:v>7.5213096559378467</c:v>
                </c:pt>
                <c:pt idx="2">
                  <c:v>8.4511607910576103</c:v>
                </c:pt>
                <c:pt idx="3">
                  <c:v>10.538904494382024</c:v>
                </c:pt>
                <c:pt idx="4">
                  <c:v>12.251414868105515</c:v>
                </c:pt>
                <c:pt idx="5">
                  <c:v>13.184653221839646</c:v>
                </c:pt>
                <c:pt idx="6">
                  <c:v>14.356397637795276</c:v>
                </c:pt>
                <c:pt idx="7">
                  <c:v>15.266075123710515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B3-4ED9-AD81-C001D464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45312"/>
        <c:axId val="116046848"/>
      </c:scatterChart>
      <c:valAx>
        <c:axId val="116045312"/>
        <c:scaling>
          <c:orientation val="minMax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116046848"/>
        <c:crosses val="autoZero"/>
        <c:crossBetween val="midCat"/>
      </c:valAx>
      <c:valAx>
        <c:axId val="116046848"/>
        <c:scaling>
          <c:orientation val="minMax"/>
          <c:min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604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Proportion de mentions TB en fonction du nombre d'Adèle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600765529308838"/>
                  <c:y val="-3.431197017243260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0,0452x - 6,6676
R = 0,945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Feuil1!$B$17:$I$17</c:f>
              <c:numCache>
                <c:formatCode>General</c:formatCode>
                <c:ptCount val="8"/>
                <c:pt idx="0">
                  <c:v>285</c:v>
                </c:pt>
                <c:pt idx="1">
                  <c:v>308</c:v>
                </c:pt>
                <c:pt idx="2">
                  <c:v>341</c:v>
                </c:pt>
                <c:pt idx="3">
                  <c:v>401</c:v>
                </c:pt>
                <c:pt idx="4">
                  <c:v>360</c:v>
                </c:pt>
                <c:pt idx="5">
                  <c:v>442</c:v>
                </c:pt>
                <c:pt idx="6">
                  <c:v>469</c:v>
                </c:pt>
                <c:pt idx="7" formatCode="0">
                  <c:v>489</c:v>
                </c:pt>
              </c:numCache>
            </c:numRef>
          </c:xVal>
          <c:yVal>
            <c:numRef>
              <c:f>Feuil1!$B$8:$I$8</c:f>
              <c:numCache>
                <c:formatCode>0.0</c:formatCode>
                <c:ptCount val="8"/>
                <c:pt idx="0">
                  <c:v>4.9410256410256412</c:v>
                </c:pt>
                <c:pt idx="1">
                  <c:v>7.5213096559378467</c:v>
                </c:pt>
                <c:pt idx="2">
                  <c:v>8.4511607910576103</c:v>
                </c:pt>
                <c:pt idx="3">
                  <c:v>10.538904494382024</c:v>
                </c:pt>
                <c:pt idx="4">
                  <c:v>12.251414868105515</c:v>
                </c:pt>
                <c:pt idx="5">
                  <c:v>13.184653221839646</c:v>
                </c:pt>
                <c:pt idx="6">
                  <c:v>14.356397637795276</c:v>
                </c:pt>
                <c:pt idx="7">
                  <c:v>15.266075123710515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4B-4426-9542-72D39E79B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47296"/>
        <c:axId val="165061376"/>
      </c:scatterChart>
      <c:valAx>
        <c:axId val="165047296"/>
        <c:scaling>
          <c:orientation val="minMax"/>
          <c:min val="250"/>
        </c:scaling>
        <c:delete val="0"/>
        <c:axPos val="b"/>
        <c:numFmt formatCode="General" sourceLinked="1"/>
        <c:majorTickMark val="out"/>
        <c:minorTickMark val="none"/>
        <c:tickLblPos val="nextTo"/>
        <c:crossAx val="165061376"/>
        <c:crosses val="autoZero"/>
        <c:crossBetween val="midCat"/>
      </c:valAx>
      <c:valAx>
        <c:axId val="165061376"/>
        <c:scaling>
          <c:orientation val="minMax"/>
          <c:min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504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Proportion de mentions TB en fonction du nombre d'Alison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094760882162457"/>
                  <c:y val="-9.1144687995081703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-0,0557x + 25,01
R = -0,693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Feuil1!$B$14:$I$14</c:f>
              <c:numCache>
                <c:formatCode>General</c:formatCode>
                <c:ptCount val="8"/>
                <c:pt idx="0">
                  <c:v>341</c:v>
                </c:pt>
                <c:pt idx="1">
                  <c:v>238</c:v>
                </c:pt>
                <c:pt idx="2">
                  <c:v>241</c:v>
                </c:pt>
                <c:pt idx="3">
                  <c:v>275</c:v>
                </c:pt>
                <c:pt idx="4">
                  <c:v>288</c:v>
                </c:pt>
                <c:pt idx="5">
                  <c:v>241</c:v>
                </c:pt>
                <c:pt idx="6">
                  <c:v>205</c:v>
                </c:pt>
                <c:pt idx="7" formatCode="0">
                  <c:v>210.09899999999834</c:v>
                </c:pt>
              </c:numCache>
            </c:numRef>
          </c:xVal>
          <c:yVal>
            <c:numRef>
              <c:f>Feuil1!$B$8:$I$8</c:f>
              <c:numCache>
                <c:formatCode>0.0</c:formatCode>
                <c:ptCount val="8"/>
                <c:pt idx="0">
                  <c:v>4.9410256410256412</c:v>
                </c:pt>
                <c:pt idx="1">
                  <c:v>7.5213096559378467</c:v>
                </c:pt>
                <c:pt idx="2">
                  <c:v>8.4511607910576103</c:v>
                </c:pt>
                <c:pt idx="3">
                  <c:v>10.538904494382024</c:v>
                </c:pt>
                <c:pt idx="4">
                  <c:v>12.251414868105515</c:v>
                </c:pt>
                <c:pt idx="5">
                  <c:v>13.184653221839646</c:v>
                </c:pt>
                <c:pt idx="6">
                  <c:v>14.356397637795276</c:v>
                </c:pt>
                <c:pt idx="7">
                  <c:v>15.266075123710515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3-4FD1-A9C3-6DF691AF1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081856"/>
        <c:axId val="165083392"/>
      </c:scatterChart>
      <c:valAx>
        <c:axId val="165081856"/>
        <c:scaling>
          <c:orientation val="minMax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165083392"/>
        <c:crosses val="autoZero"/>
        <c:crossBetween val="midCat"/>
      </c:valAx>
      <c:valAx>
        <c:axId val="165083392"/>
        <c:scaling>
          <c:orientation val="minMax"/>
          <c:min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508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Proportion de mentions TB en fonction du nombre de Joséphine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6.4389545056867892E-2"/>
                  <c:y val="-5.89582170199385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0,0764x - 13,247
R = 0,758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Feuil1!$B$16:$I$16</c:f>
              <c:numCache>
                <c:formatCode>General</c:formatCode>
                <c:ptCount val="8"/>
                <c:pt idx="0">
                  <c:v>282</c:v>
                </c:pt>
                <c:pt idx="1">
                  <c:v>268</c:v>
                </c:pt>
                <c:pt idx="2">
                  <c:v>288</c:v>
                </c:pt>
                <c:pt idx="3">
                  <c:v>328</c:v>
                </c:pt>
                <c:pt idx="4">
                  <c:v>321</c:v>
                </c:pt>
                <c:pt idx="5">
                  <c:v>344</c:v>
                </c:pt>
                <c:pt idx="6">
                  <c:v>377</c:v>
                </c:pt>
                <c:pt idx="7" formatCode="0">
                  <c:v>310</c:v>
                </c:pt>
              </c:numCache>
            </c:numRef>
          </c:xVal>
          <c:yVal>
            <c:numRef>
              <c:f>Feuil1!$B$8:$I$8</c:f>
              <c:numCache>
                <c:formatCode>0.0</c:formatCode>
                <c:ptCount val="8"/>
                <c:pt idx="0">
                  <c:v>4.9410256410256412</c:v>
                </c:pt>
                <c:pt idx="1">
                  <c:v>7.5213096559378467</c:v>
                </c:pt>
                <c:pt idx="2">
                  <c:v>8.4511607910576103</c:v>
                </c:pt>
                <c:pt idx="3">
                  <c:v>10.538904494382024</c:v>
                </c:pt>
                <c:pt idx="4">
                  <c:v>12.251414868105515</c:v>
                </c:pt>
                <c:pt idx="5">
                  <c:v>13.184653221839646</c:v>
                </c:pt>
                <c:pt idx="6">
                  <c:v>14.356397637795276</c:v>
                </c:pt>
                <c:pt idx="7">
                  <c:v>15.266075123710515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7D-4C5A-887D-57F76DE1F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300480"/>
        <c:axId val="165314560"/>
      </c:scatterChart>
      <c:valAx>
        <c:axId val="165300480"/>
        <c:scaling>
          <c:orientation val="minMax"/>
          <c:min val="250"/>
        </c:scaling>
        <c:delete val="0"/>
        <c:axPos val="b"/>
        <c:numFmt formatCode="General" sourceLinked="1"/>
        <c:majorTickMark val="out"/>
        <c:minorTickMark val="none"/>
        <c:tickLblPos val="nextTo"/>
        <c:crossAx val="165314560"/>
        <c:crosses val="autoZero"/>
        <c:crossBetween val="midCat"/>
      </c:valAx>
      <c:valAx>
        <c:axId val="165314560"/>
        <c:scaling>
          <c:orientation val="minMax"/>
          <c:min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5300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38099</xdr:colOff>
      <xdr:row>0</xdr:row>
      <xdr:rowOff>200025</xdr:rowOff>
    </xdr:from>
    <xdr:to>
      <xdr:col>20</xdr:col>
      <xdr:colOff>47625</xdr:colOff>
      <xdr:row>21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18</xdr:row>
      <xdr:rowOff>180975</xdr:rowOff>
    </xdr:from>
    <xdr:to>
      <xdr:col>5</xdr:col>
      <xdr:colOff>57150</xdr:colOff>
      <xdr:row>39</xdr:row>
      <xdr:rowOff>66675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285750</xdr:colOff>
      <xdr:row>19</xdr:row>
      <xdr:rowOff>9524</xdr:rowOff>
    </xdr:from>
    <xdr:to>
      <xdr:col>10</xdr:col>
      <xdr:colOff>466725</xdr:colOff>
      <xdr:row>39</xdr:row>
      <xdr:rowOff>95249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4</xdr:col>
      <xdr:colOff>695325</xdr:colOff>
      <xdr:row>61</xdr:row>
      <xdr:rowOff>76200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333375</xdr:colOff>
      <xdr:row>41</xdr:row>
      <xdr:rowOff>47625</xdr:rowOff>
    </xdr:from>
    <xdr:to>
      <xdr:col>10</xdr:col>
      <xdr:colOff>514350</xdr:colOff>
      <xdr:row>61</xdr:row>
      <xdr:rowOff>133350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J13" sqref="J13"/>
    </sheetView>
  </sheetViews>
  <sheetFormatPr baseColWidth="10" defaultRowHeight="15" x14ac:dyDescent="0.25"/>
  <cols>
    <col min="1" max="1" width="22.5703125" customWidth="1"/>
    <col min="2" max="2" width="11.5703125" bestFit="1" customWidth="1"/>
    <col min="9" max="9" width="11.5703125" bestFit="1" customWidth="1"/>
    <col min="10" max="10" width="20" customWidth="1"/>
  </cols>
  <sheetData>
    <row r="1" spans="1:11" s="1" customFormat="1" ht="38.450000000000003" customHeight="1" x14ac:dyDescent="0.25">
      <c r="A1" s="2" t="s">
        <v>0</v>
      </c>
      <c r="B1" s="3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11"/>
      <c r="K1" s="11"/>
    </row>
    <row r="2" spans="1:11" s="1" customFormat="1" x14ac:dyDescent="0.25">
      <c r="A2" s="4" t="s">
        <v>3</v>
      </c>
      <c r="B2" s="5">
        <v>2.4</v>
      </c>
      <c r="C2" s="5">
        <v>2.8</v>
      </c>
      <c r="D2" s="5">
        <v>2.1</v>
      </c>
      <c r="E2" s="5">
        <v>2.5</v>
      </c>
      <c r="F2" s="5">
        <v>2.9</v>
      </c>
      <c r="G2" s="5">
        <v>2.2000000000000002</v>
      </c>
      <c r="H2" s="5">
        <v>3.2</v>
      </c>
      <c r="I2" s="5">
        <v>2</v>
      </c>
      <c r="J2" s="12"/>
      <c r="K2" s="13"/>
    </row>
    <row r="3" spans="1:11" s="1" customFormat="1" x14ac:dyDescent="0.25">
      <c r="A3" s="4" t="s">
        <v>1</v>
      </c>
      <c r="B3" s="5">
        <v>2</v>
      </c>
      <c r="C3" s="5">
        <v>3.2</v>
      </c>
      <c r="D3" s="5">
        <v>3.6</v>
      </c>
      <c r="E3" s="5">
        <v>3</v>
      </c>
      <c r="F3" s="5">
        <v>8.8000000000000007</v>
      </c>
      <c r="G3" s="5">
        <v>3.5</v>
      </c>
      <c r="H3" s="5">
        <v>5.8</v>
      </c>
      <c r="I3" s="6">
        <f>AVERAGE(B3:H3)</f>
        <v>4.2714285714285714</v>
      </c>
      <c r="J3" s="12"/>
      <c r="K3" s="13"/>
    </row>
    <row r="4" spans="1:11" s="1" customFormat="1" x14ac:dyDescent="0.25">
      <c r="A4" s="4" t="s">
        <v>2</v>
      </c>
      <c r="B4" s="5">
        <v>0.6</v>
      </c>
      <c r="C4" s="5">
        <v>4.5999999999999996</v>
      </c>
      <c r="D4" s="5">
        <v>3.3</v>
      </c>
      <c r="E4" s="5">
        <v>3.6</v>
      </c>
      <c r="F4" s="5">
        <v>5.6</v>
      </c>
      <c r="G4" s="5">
        <v>5</v>
      </c>
      <c r="H4" s="5">
        <v>7.8</v>
      </c>
      <c r="I4" s="6">
        <f>AVERAGE(B4:H4)</f>
        <v>4.3571428571428568</v>
      </c>
      <c r="J4" s="12"/>
      <c r="K4" s="13"/>
    </row>
    <row r="5" spans="1:11" s="1" customFormat="1" x14ac:dyDescent="0.25">
      <c r="A5" s="4" t="s">
        <v>6</v>
      </c>
      <c r="B5" s="5">
        <v>15.8</v>
      </c>
      <c r="C5" s="5">
        <v>16.7</v>
      </c>
      <c r="D5" s="5">
        <v>14.5</v>
      </c>
      <c r="E5" s="5">
        <v>17.600000000000001</v>
      </c>
      <c r="F5" s="5">
        <v>17.3</v>
      </c>
      <c r="G5" s="5">
        <v>18.5</v>
      </c>
      <c r="H5" s="5">
        <v>18.3</v>
      </c>
      <c r="I5" s="5">
        <v>19.3</v>
      </c>
      <c r="J5" s="12"/>
      <c r="K5" s="13"/>
    </row>
    <row r="6" spans="1:11" s="1" customFormat="1" x14ac:dyDescent="0.25">
      <c r="A6" s="4" t="s">
        <v>4</v>
      </c>
      <c r="B6" s="5">
        <v>12.1</v>
      </c>
      <c r="C6" s="5">
        <v>14.9</v>
      </c>
      <c r="D6" s="5">
        <v>15.6</v>
      </c>
      <c r="E6" s="5">
        <v>22</v>
      </c>
      <c r="F6" s="5">
        <v>23.7</v>
      </c>
      <c r="G6" s="5">
        <v>21.8</v>
      </c>
      <c r="H6" s="5">
        <v>22</v>
      </c>
      <c r="I6" s="5">
        <v>18.7</v>
      </c>
      <c r="J6" s="12"/>
      <c r="K6" s="13"/>
    </row>
    <row r="7" spans="1:11" s="1" customFormat="1" x14ac:dyDescent="0.25">
      <c r="A7" s="4" t="s">
        <v>5</v>
      </c>
      <c r="B7" s="5">
        <v>16.100000000000001</v>
      </c>
      <c r="C7" s="5">
        <v>21.1</v>
      </c>
      <c r="D7" s="5">
        <v>21.7</v>
      </c>
      <c r="E7" s="5">
        <v>19.2</v>
      </c>
      <c r="F7" s="5">
        <v>20</v>
      </c>
      <c r="G7" s="5">
        <v>23.5</v>
      </c>
      <c r="H7" s="5">
        <v>22.8</v>
      </c>
      <c r="I7" s="5">
        <v>21.5</v>
      </c>
      <c r="J7" s="12"/>
      <c r="K7" s="13"/>
    </row>
    <row r="8" spans="1:11" s="1" customFormat="1" x14ac:dyDescent="0.25">
      <c r="A8" s="4" t="s">
        <v>9</v>
      </c>
      <c r="B8" s="10">
        <f>SUMPRODUCT(B2:B7,B12:B17)/(SUM(B12:B17))</f>
        <v>4.9410256410256412</v>
      </c>
      <c r="C8" s="10">
        <f t="shared" ref="C8:I8" si="0">SUMPRODUCT(C2:C7,C12:C17)/(SUM(C12:C17))</f>
        <v>7.5213096559378467</v>
      </c>
      <c r="D8" s="10">
        <f t="shared" si="0"/>
        <v>8.4511607910576103</v>
      </c>
      <c r="E8" s="10">
        <f t="shared" si="0"/>
        <v>10.538904494382024</v>
      </c>
      <c r="F8" s="10">
        <f t="shared" si="0"/>
        <v>12.251414868105515</v>
      </c>
      <c r="G8" s="10">
        <f t="shared" si="0"/>
        <v>13.184653221839646</v>
      </c>
      <c r="H8" s="10">
        <f t="shared" si="0"/>
        <v>14.356397637795276</v>
      </c>
      <c r="I8" s="10">
        <f t="shared" si="0"/>
        <v>15.266075123710515</v>
      </c>
      <c r="J8" s="11"/>
      <c r="K8" s="11"/>
    </row>
    <row r="9" spans="1:11" s="1" customFormat="1" x14ac:dyDescent="0.25"/>
    <row r="10" spans="1:11" s="1" customFormat="1" x14ac:dyDescent="0.25"/>
    <row r="11" spans="1:11" x14ac:dyDescent="0.25">
      <c r="A11" s="2" t="s">
        <v>8</v>
      </c>
      <c r="B11" s="3">
        <v>2012</v>
      </c>
      <c r="C11" s="3">
        <v>2013</v>
      </c>
      <c r="D11" s="3">
        <v>2014</v>
      </c>
      <c r="E11" s="3">
        <v>2015</v>
      </c>
      <c r="F11" s="3">
        <v>2016</v>
      </c>
      <c r="G11" s="3">
        <v>2017</v>
      </c>
      <c r="H11" s="3">
        <v>2018</v>
      </c>
      <c r="I11" s="3">
        <v>2019</v>
      </c>
    </row>
    <row r="12" spans="1:11" x14ac:dyDescent="0.25">
      <c r="A12" s="4" t="s">
        <v>3</v>
      </c>
      <c r="B12" s="5">
        <v>1147</v>
      </c>
      <c r="C12" s="5">
        <v>915</v>
      </c>
      <c r="D12" s="5">
        <v>701</v>
      </c>
      <c r="E12" s="5">
        <v>559</v>
      </c>
      <c r="F12" s="5">
        <v>559</v>
      </c>
      <c r="G12" s="5">
        <v>456</v>
      </c>
      <c r="H12" s="5">
        <v>463</v>
      </c>
      <c r="I12" s="7">
        <f>-111.14*I11+224639</f>
        <v>247.33999999999651</v>
      </c>
    </row>
    <row r="13" spans="1:11" x14ac:dyDescent="0.25">
      <c r="A13" s="4" t="s">
        <v>1</v>
      </c>
      <c r="B13" s="5">
        <v>927</v>
      </c>
      <c r="C13" s="5">
        <v>747</v>
      </c>
      <c r="D13" s="5">
        <v>500</v>
      </c>
      <c r="E13" s="5">
        <v>334</v>
      </c>
      <c r="F13" s="5">
        <v>251</v>
      </c>
      <c r="G13" s="5">
        <v>231</v>
      </c>
      <c r="H13" s="5">
        <v>190</v>
      </c>
      <c r="I13" s="7">
        <v>0</v>
      </c>
    </row>
    <row r="14" spans="1:11" x14ac:dyDescent="0.25">
      <c r="A14" s="4" t="s">
        <v>2</v>
      </c>
      <c r="B14" s="5">
        <v>341</v>
      </c>
      <c r="C14" s="5">
        <v>238</v>
      </c>
      <c r="D14" s="5">
        <v>241</v>
      </c>
      <c r="E14" s="5">
        <v>275</v>
      </c>
      <c r="F14" s="5">
        <v>288</v>
      </c>
      <c r="G14" s="5">
        <v>241</v>
      </c>
      <c r="H14" s="5">
        <v>205</v>
      </c>
      <c r="I14" s="7">
        <f>-12.679*I11+25809</f>
        <v>210.09899999999834</v>
      </c>
    </row>
    <row r="15" spans="1:11" x14ac:dyDescent="0.25">
      <c r="A15" s="4" t="s">
        <v>6</v>
      </c>
      <c r="B15" s="5">
        <v>177</v>
      </c>
      <c r="C15" s="5">
        <v>227</v>
      </c>
      <c r="D15" s="5">
        <v>255</v>
      </c>
      <c r="E15" s="5">
        <v>239</v>
      </c>
      <c r="F15" s="5">
        <v>306</v>
      </c>
      <c r="G15" s="5">
        <v>319</v>
      </c>
      <c r="H15" s="5">
        <v>328</v>
      </c>
      <c r="I15" s="7">
        <v>362</v>
      </c>
    </row>
    <row r="16" spans="1:11" x14ac:dyDescent="0.25">
      <c r="A16" s="4" t="s">
        <v>4</v>
      </c>
      <c r="B16" s="5">
        <v>282</v>
      </c>
      <c r="C16" s="5">
        <v>268</v>
      </c>
      <c r="D16" s="5">
        <v>288</v>
      </c>
      <c r="E16" s="5">
        <v>328</v>
      </c>
      <c r="F16" s="5">
        <v>321</v>
      </c>
      <c r="G16" s="5">
        <v>344</v>
      </c>
      <c r="H16" s="5">
        <v>377</v>
      </c>
      <c r="I16" s="7">
        <v>310</v>
      </c>
    </row>
    <row r="17" spans="1:9" x14ac:dyDescent="0.25">
      <c r="A17" s="4" t="s">
        <v>5</v>
      </c>
      <c r="B17" s="5">
        <v>285</v>
      </c>
      <c r="C17" s="5">
        <v>308</v>
      </c>
      <c r="D17" s="5">
        <v>341</v>
      </c>
      <c r="E17" s="5">
        <v>401</v>
      </c>
      <c r="F17" s="5">
        <v>360</v>
      </c>
      <c r="G17" s="5">
        <v>442</v>
      </c>
      <c r="H17" s="5">
        <v>469</v>
      </c>
      <c r="I17" s="7">
        <v>489</v>
      </c>
    </row>
    <row r="18" spans="1:9" x14ac:dyDescent="0.25">
      <c r="A18" s="8" t="s">
        <v>7</v>
      </c>
      <c r="B18" s="9">
        <f>SUM(B12:B17)</f>
        <v>3159</v>
      </c>
      <c r="C18" s="9">
        <f t="shared" ref="C18:I18" si="1">SUM(C12:C17)</f>
        <v>2703</v>
      </c>
      <c r="D18" s="9">
        <f t="shared" si="1"/>
        <v>2326</v>
      </c>
      <c r="E18" s="9">
        <f t="shared" si="1"/>
        <v>2136</v>
      </c>
      <c r="F18" s="9">
        <f t="shared" si="1"/>
        <v>2085</v>
      </c>
      <c r="G18" s="9">
        <f t="shared" si="1"/>
        <v>2033</v>
      </c>
      <c r="H18" s="9">
        <f t="shared" si="1"/>
        <v>2032</v>
      </c>
      <c r="I18" s="9">
        <f t="shared" si="1"/>
        <v>1618.4389999999948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DGESCO</cp:lastModifiedBy>
  <dcterms:created xsi:type="dcterms:W3CDTF">2016-11-24T09:44:54Z</dcterms:created>
  <dcterms:modified xsi:type="dcterms:W3CDTF">2020-07-08T15:07:54Z</dcterms:modified>
</cp:coreProperties>
</file>